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95CC3549-A100-419A-A6D3-6253EB664EE9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PC!$A$1:$K$137</definedName>
    <definedName name="Z_5A22A3DE_B703_4665_BC40_8ABF7B72B97E_.wvu.PrintArea" localSheetId="0" hidden="1">PC!$A$1:$L$137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F42" i="1" l="1"/>
  <c r="H44" i="1"/>
  <c r="G44" i="1"/>
  <c r="F44" i="1"/>
  <c r="I42" i="1" l="1"/>
  <c r="F108" i="1" l="1"/>
  <c r="F109" i="1" s="1"/>
  <c r="F103" i="1"/>
  <c r="F104" i="1" s="1"/>
  <c r="F98" i="1"/>
  <c r="F99" i="1" s="1"/>
  <c r="H42" i="1"/>
  <c r="G42" i="1"/>
  <c r="E74" i="1"/>
  <c r="F70" i="1" l="1"/>
  <c r="F71" i="1" s="1"/>
  <c r="F47" i="1"/>
  <c r="H45" i="1"/>
  <c r="G45" i="1"/>
  <c r="F45" i="1"/>
  <c r="E44" i="1"/>
  <c r="E45" i="1" s="1"/>
  <c r="D44" i="1"/>
  <c r="D45" i="1" s="1"/>
  <c r="C44" i="1"/>
  <c r="C45" i="1" s="1"/>
  <c r="B44" i="1"/>
  <c r="B45" i="1" s="1"/>
  <c r="E42" i="1"/>
  <c r="D42" i="1"/>
  <c r="C42" i="1"/>
  <c r="B42" i="1"/>
  <c r="I43" i="1" l="1"/>
  <c r="B47" i="1"/>
  <c r="F48" i="1"/>
  <c r="B14" i="1"/>
  <c r="C14" i="1"/>
  <c r="D14" i="1"/>
  <c r="E14" i="1"/>
  <c r="F14" i="1"/>
  <c r="G14" i="1"/>
  <c r="H14" i="1"/>
  <c r="I14" i="1"/>
  <c r="J14" i="1"/>
  <c r="K14" i="1"/>
  <c r="B16" i="1"/>
  <c r="B17" i="1" s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J16" i="1"/>
  <c r="J17" i="1" s="1"/>
  <c r="K16" i="1"/>
  <c r="K17" i="1" s="1"/>
  <c r="F19" i="1"/>
  <c r="B28" i="1"/>
  <c r="C28" i="1"/>
  <c r="D28" i="1"/>
  <c r="E28" i="1"/>
  <c r="F28" i="1"/>
  <c r="B30" i="1"/>
  <c r="C30" i="1"/>
  <c r="C31" i="1" s="1"/>
  <c r="D30" i="1"/>
  <c r="D31" i="1" s="1"/>
  <c r="E30" i="1"/>
  <c r="E31" i="1" s="1"/>
  <c r="F30" i="1"/>
  <c r="F31" i="1" s="1"/>
  <c r="F33" i="1"/>
  <c r="F60" i="1"/>
  <c r="F61" i="1" s="1"/>
  <c r="F65" i="1"/>
  <c r="F66" i="1"/>
  <c r="E75" i="1"/>
  <c r="F83" i="1"/>
  <c r="F84" i="1" s="1"/>
  <c r="F88" i="1"/>
  <c r="F89" i="1" s="1"/>
  <c r="F93" i="1"/>
  <c r="F94" i="1" s="1"/>
  <c r="B19" i="1" l="1"/>
  <c r="B20" i="1" s="1"/>
  <c r="B21" i="1" s="1"/>
  <c r="G30" i="1"/>
  <c r="B31" i="1"/>
  <c r="B33" i="1" s="1"/>
  <c r="B34" i="1" s="1"/>
  <c r="B35" i="1" s="1"/>
  <c r="L16" i="1"/>
  <c r="G28" i="1"/>
  <c r="F34" i="1"/>
  <c r="B48" i="1"/>
  <c r="B49" i="1" s="1"/>
  <c r="L14" i="1"/>
  <c r="F20" i="1"/>
  <c r="E76" i="1"/>
  <c r="E118" i="1" l="1"/>
  <c r="E52" i="1"/>
  <c r="E53" i="1" s="1"/>
  <c r="E54" i="1" l="1"/>
  <c r="E115" i="1"/>
  <c r="E116" i="1" s="1"/>
  <c r="E117" i="1" s="1"/>
</calcChain>
</file>

<file path=xl/sharedStrings.xml><?xml version="1.0" encoding="utf-8"?>
<sst xmlns="http://schemas.openxmlformats.org/spreadsheetml/2006/main" count="142" uniqueCount="61">
  <si>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</si>
  <si>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</si>
  <si>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</si>
  <si>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</si>
  <si>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</si>
  <si>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</si>
  <si>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</si>
  <si>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</si>
  <si>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</si>
  <si>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</si>
  <si>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</si>
  <si>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</si>
  <si>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</si>
  <si>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</si>
  <si>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</si>
  <si>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H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</si>
  <si>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</si>
  <si>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</si>
  <si>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</si>
  <si>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</si>
  <si>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</si>
  <si>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</si>
  <si>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</si>
  <si>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</si>
  <si>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</si>
  <si>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</si>
  <si>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</si>
  <si>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</si>
  <si>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</si>
  <si>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</si>
  <si>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</si>
  <si>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</si>
  <si>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</si>
  <si>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</si>
  <si>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</si>
  <si>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</si>
  <si>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</si>
  <si>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</si>
  <si>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alle Flächen der schultäglichen Reinigung</t>
  </si>
  <si>
    <t>Datum, Firmenstempel, Unterschrift</t>
  </si>
  <si>
    <t>m²/Jahr</t>
  </si>
  <si>
    <t>Unterhaltsreinigung Sporthalle (GT 2)</t>
  </si>
  <si>
    <t>Grundreinigung Gymnasium Wandlitz</t>
  </si>
  <si>
    <t>Grundreinigung Sporthalle</t>
  </si>
  <si>
    <t>Unterhaltsreinigung in den Ferienzeiten Gymnasium Wandlitz (Mo - Fr)</t>
  </si>
  <si>
    <t>Unterhaltsreinigung in den Ferienzeiten Sporthalle (Mo -  Fr)</t>
  </si>
  <si>
    <t>Unterhaltsreinigung Sporthalle (Sonn- und Feiertage)</t>
  </si>
  <si>
    <t>Unterhaltsreinigung Gymnasium Wandlitz</t>
  </si>
  <si>
    <t>L</t>
  </si>
  <si>
    <t>Kalkulationsblatt Los 11</t>
  </si>
  <si>
    <t>Gesamtangebot Los 11 - Gymnasium Wandlitz -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</si>
  <si>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</si>
  <si>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</si>
  <si>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</si>
  <si>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</si>
  <si>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Unterhaltsreinigung Sporthalle</t>
  </si>
  <si>
    <t>Grundreinigung Sporthalle (GT 2)</t>
  </si>
  <si>
    <t>Unterhaltsreinigung Sporthalle GT 2 (Sonn- und Feiertage)</t>
  </si>
  <si>
    <t>Unterhaltsreinigung in den Ferienzeiten Sporthalle GT 2 (Mo -  Fr)</t>
  </si>
  <si>
    <t>Gesamtjahrespreis für das Gymnasium Wandlitz, Prenzlauer Chaussee 130, 16348 Wandlitz (Schulgebäude und Sporthallen) 
bestehend aus Unterhaltsreinigung und Grundreinigung (ohne Sonderreinigung)</t>
  </si>
  <si>
    <t>300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</si>
</sst>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/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0" fontId="9" fillId="0" borderId="0" xfId="0" applyFont="1"/>
    <xf numFmtId="0" fontId="5" fillId="0" borderId="8" xfId="0" applyFont="1" applyFill="1" applyBorder="1" applyProtection="1"/>
    <xf numFmtId="164" fontId="5" fillId="0" borderId="8" xfId="0" applyNumberFormat="1" applyFont="1" applyFill="1" applyBorder="1" applyAlignment="1" applyProtection="1">
      <alignment horizontal="right"/>
    </xf>
    <xf numFmtId="4" fontId="5" fillId="0" borderId="8" xfId="0" applyNumberFormat="1" applyFont="1" applyFill="1" applyBorder="1" applyProtection="1"/>
    <xf numFmtId="4" fontId="5" fillId="0" borderId="8" xfId="0" applyNumberFormat="1" applyFont="1" applyFill="1" applyBorder="1" applyAlignment="1" applyProtection="1">
      <alignment horizontal="right"/>
    </xf>
    <xf numFmtId="2" fontId="5" fillId="0" borderId="0" xfId="0" applyNumberFormat="1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11" fillId="5" borderId="1" xfId="0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/>
    <xf numFmtId="0" fontId="4" fillId="5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horizontal="left"/>
    </xf>
    <xf numFmtId="164" fontId="4" fillId="0" borderId="11" xfId="0" applyNumberFormat="1" applyFont="1" applyFill="1" applyBorder="1" applyAlignment="1" applyProtection="1">
      <alignment horizontal="right"/>
    </xf>
    <xf numFmtId="4" fontId="0" fillId="0" borderId="0" xfId="0" applyNumberFormat="1" applyProtection="1"/>
    <xf numFmtId="0" fontId="5" fillId="0" borderId="1" xfId="0" applyFont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center"/>
    </xf>
    <xf numFmtId="0" fontId="2" fillId="3" borderId="26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left"/>
    </xf>
    <xf numFmtId="0" fontId="7" fillId="0" borderId="19" xfId="0" applyFont="1" applyBorder="1" applyAlignment="1" applyProtection="1">
      <alignment horizontal="center" wrapText="1"/>
    </xf>
    <xf numFmtId="0" fontId="7" fillId="0" borderId="20" xfId="0" applyFont="1" applyBorder="1" applyAlignment="1" applyProtection="1">
      <alignment horizontal="center" wrapText="1"/>
    </xf>
    <xf numFmtId="0" fontId="1" fillId="0" borderId="16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4" fontId="1" fillId="0" borderId="18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" fontId="3" fillId="0" borderId="29" xfId="0" applyNumberFormat="1" applyFont="1" applyBorder="1" applyAlignment="1" applyProtection="1">
      <alignment horizontal="right"/>
    </xf>
    <xf numFmtId="4" fontId="3" fillId="0" borderId="14" xfId="0" applyNumberFormat="1" applyFont="1" applyBorder="1" applyAlignment="1" applyProtection="1">
      <alignment horizontal="right"/>
    </xf>
    <xf numFmtId="0" fontId="1" fillId="0" borderId="2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0" fillId="3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wrapText="1"/>
    </xf>
    <xf numFmtId="0" fontId="10" fillId="3" borderId="26" xfId="0" applyFont="1" applyFill="1" applyBorder="1" applyAlignment="1">
      <alignment horizontal="center" wrapText="1"/>
    </xf>
    <xf numFmtId="4" fontId="3" fillId="0" borderId="21" xfId="0" applyNumberFormat="1" applyFont="1" applyBorder="1" applyAlignment="1" applyProtection="1">
      <alignment horizontal="right"/>
    </xf>
    <xf numFmtId="4" fontId="3" fillId="0" borderId="22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tabSelected="1" topLeftCell="A25" zoomScaleNormal="100" workbookViewId="0">
      <selection activeCell="K43" sqref="K43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12" width="10.625" style="2" customWidth="1"/>
    <col min="13" max="16384" width="11" style="2"/>
  </cols>
  <sheetData>
    <row r="1" spans="1:13" ht="18" x14ac:dyDescent="0.25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63"/>
      <c r="M1" s="63"/>
    </row>
    <row r="2" spans="1:13" ht="10.5" customHeight="1" thickBot="1" x14ac:dyDescent="0.3">
      <c r="A2" s="60"/>
      <c r="B2" s="60"/>
      <c r="C2" s="60"/>
      <c r="D2" s="60"/>
      <c r="E2" s="60"/>
      <c r="F2" s="60"/>
      <c r="G2" s="62"/>
      <c r="H2" s="62"/>
      <c r="I2" s="62"/>
      <c r="J2" s="62"/>
      <c r="K2" s="62"/>
      <c r="L2" s="62"/>
      <c r="M2" s="62"/>
    </row>
    <row r="3" spans="1:13" ht="18" customHeight="1" thickBot="1" x14ac:dyDescent="0.3">
      <c r="A3" s="96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8"/>
    </row>
    <row r="4" spans="1:13" ht="16.5" thickBot="1" x14ac:dyDescent="0.3">
      <c r="A4" s="99" t="s">
        <v>29</v>
      </c>
      <c r="B4" s="100"/>
      <c r="C4" s="100"/>
      <c r="D4" s="100"/>
      <c r="E4" s="100"/>
      <c r="F4" s="100"/>
      <c r="G4" s="100"/>
      <c r="H4" s="100"/>
      <c r="I4" s="100"/>
      <c r="J4" s="100"/>
      <c r="K4" s="101"/>
    </row>
    <row r="6" spans="1:13" ht="15" x14ac:dyDescent="0.25">
      <c r="A6" s="102" t="s">
        <v>5</v>
      </c>
      <c r="B6" s="103"/>
      <c r="C6" s="103"/>
      <c r="D6" s="104"/>
      <c r="E6" s="64"/>
      <c r="F6" s="25"/>
    </row>
    <row r="7" spans="1:13" ht="15" x14ac:dyDescent="0.25">
      <c r="A7" s="31"/>
      <c r="B7" s="31"/>
      <c r="C7" s="31"/>
      <c r="D7" s="31"/>
      <c r="E7" s="32"/>
      <c r="F7" s="25"/>
    </row>
    <row r="8" spans="1:13" ht="39" customHeight="1" x14ac:dyDescent="0.2">
      <c r="A8" s="124" t="s">
        <v>54</v>
      </c>
      <c r="B8" s="125"/>
      <c r="C8" s="125"/>
      <c r="D8" s="125"/>
      <c r="E8" s="70" t="s">
        <v>60</v>
      </c>
      <c r="F8" s="25"/>
    </row>
    <row r="10" spans="1:13" ht="15" x14ac:dyDescent="0.25">
      <c r="B10" s="89" t="s">
        <v>47</v>
      </c>
      <c r="C10" s="90"/>
      <c r="D10" s="90"/>
      <c r="E10" s="90"/>
      <c r="F10" s="90"/>
      <c r="G10" s="90"/>
      <c r="H10" s="90"/>
      <c r="I10" s="90"/>
      <c r="J10" s="90"/>
      <c r="K10" s="91"/>
    </row>
    <row r="11" spans="1:13" x14ac:dyDescent="0.2">
      <c r="A11" s="105"/>
      <c r="B11" s="92" t="s">
        <v>4</v>
      </c>
      <c r="C11" s="93"/>
      <c r="D11" s="93"/>
      <c r="E11" s="93"/>
      <c r="F11" s="93"/>
      <c r="G11" s="93"/>
      <c r="H11" s="93"/>
      <c r="I11" s="93"/>
      <c r="J11" s="93"/>
      <c r="K11" s="94"/>
    </row>
    <row r="12" spans="1:13" x14ac:dyDescent="0.2">
      <c r="A12" s="106"/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9" t="s">
        <v>13</v>
      </c>
      <c r="H12" s="29" t="s">
        <v>14</v>
      </c>
      <c r="I12" s="29" t="s">
        <v>15</v>
      </c>
      <c r="J12" s="29" t="s">
        <v>16</v>
      </c>
      <c r="K12" s="69" t="s">
        <v>48</v>
      </c>
      <c r="L12" s="30"/>
    </row>
    <row r="13" spans="1:13" x14ac:dyDescent="0.2">
      <c r="A13" s="6" t="s">
        <v>0</v>
      </c>
      <c r="B13" s="7">
        <v>2541.15</v>
      </c>
      <c r="C13" s="7">
        <v>269.22000000000003</v>
      </c>
      <c r="D13" s="7">
        <v>111.12</v>
      </c>
      <c r="E13" s="7">
        <v>882.49</v>
      </c>
      <c r="F13" s="7">
        <v>531.86</v>
      </c>
      <c r="G13" s="7">
        <v>435.08</v>
      </c>
      <c r="H13" s="7">
        <v>241.84</v>
      </c>
      <c r="I13" s="7">
        <v>141.32</v>
      </c>
      <c r="J13" s="7">
        <v>218.65</v>
      </c>
      <c r="K13" s="7">
        <v>32.729999999999997</v>
      </c>
    </row>
    <row r="14" spans="1:13" x14ac:dyDescent="0.2">
      <c r="A14" s="6" t="s">
        <v>40</v>
      </c>
      <c r="B14" s="7">
        <f>B13*190</f>
        <v>482818.5</v>
      </c>
      <c r="C14" s="7">
        <f>C13*190</f>
        <v>51151.8</v>
      </c>
      <c r="D14" s="7">
        <f>D13*114</f>
        <v>12667.68</v>
      </c>
      <c r="E14" s="7">
        <f>E13*190</f>
        <v>167673.1</v>
      </c>
      <c r="F14" s="7">
        <f>F13*190</f>
        <v>101053.40000000001</v>
      </c>
      <c r="G14" s="7">
        <f>G13*38</f>
        <v>16533.04</v>
      </c>
      <c r="H14" s="7">
        <f>H13*190</f>
        <v>45949.599999999999</v>
      </c>
      <c r="I14" s="7">
        <f>I13*114</f>
        <v>16110.48</v>
      </c>
      <c r="J14" s="7">
        <f>J13*190</f>
        <v>41543.5</v>
      </c>
      <c r="K14" s="7">
        <f>K13*38</f>
        <v>1243.7399999999998</v>
      </c>
      <c r="L14" s="67">
        <f>SUM(B14:K14)</f>
        <v>936744.84000000008</v>
      </c>
    </row>
    <row r="15" spans="1:13" x14ac:dyDescent="0.2">
      <c r="A15" s="8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68"/>
    </row>
    <row r="16" spans="1:13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27" t="e">
        <f>I13/I15*114</f>
        <v>#DIV/0!</v>
      </c>
      <c r="J16" s="27" t="e">
        <f>J13/J15*190</f>
        <v>#DIV/0!</v>
      </c>
      <c r="K16" s="27" t="e">
        <f>K13/K15*38</f>
        <v>#DIV/0!</v>
      </c>
      <c r="L16" s="67" t="e">
        <f>SUM(B16:K16)</f>
        <v>#DIV/0!</v>
      </c>
    </row>
    <row r="17" spans="1:11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  <c r="K17" s="10" t="e">
        <f>K16*E6</f>
        <v>#DIV/0!</v>
      </c>
    </row>
    <row r="18" spans="1:11" x14ac:dyDescent="0.2">
      <c r="A18" s="5"/>
      <c r="B18" s="11"/>
      <c r="C18" s="12"/>
      <c r="D18" s="12"/>
      <c r="E18" s="12"/>
      <c r="F18" s="12"/>
    </row>
    <row r="19" spans="1:11" x14ac:dyDescent="0.2">
      <c r="A19" s="5" t="s">
        <v>6</v>
      </c>
      <c r="B19" s="11" t="e">
        <f>SUM(B17:K17)</f>
        <v>#DIV/0!</v>
      </c>
      <c r="C19" s="13"/>
      <c r="D19" s="122" t="s">
        <v>21</v>
      </c>
      <c r="E19" s="122"/>
      <c r="F19" s="14">
        <f>SUM(B13:K13)</f>
        <v>5405.4599999999982</v>
      </c>
      <c r="G19" s="16" t="s">
        <v>0</v>
      </c>
    </row>
    <row r="20" spans="1:11" x14ac:dyDescent="0.2">
      <c r="A20" s="5" t="s">
        <v>1</v>
      </c>
      <c r="B20" s="11" t="e">
        <f>B19*0.19</f>
        <v>#DIV/0!</v>
      </c>
      <c r="C20" s="13"/>
      <c r="D20" s="122" t="s">
        <v>20</v>
      </c>
      <c r="E20" s="122"/>
      <c r="F20" s="58" t="e">
        <f>SUM(B14:K14)/SUM(B16:K16)</f>
        <v>#DIV/0!</v>
      </c>
      <c r="G20" s="16" t="s">
        <v>22</v>
      </c>
    </row>
    <row r="21" spans="1:11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1" x14ac:dyDescent="0.2">
      <c r="A22" s="23"/>
      <c r="B22" s="24"/>
      <c r="C22" s="13"/>
      <c r="D22" s="13"/>
      <c r="E22" s="13"/>
      <c r="F22" s="13"/>
    </row>
    <row r="23" spans="1:11" x14ac:dyDescent="0.2">
      <c r="A23" s="23"/>
      <c r="B23" s="24"/>
      <c r="C23" s="13"/>
      <c r="D23" s="13"/>
      <c r="E23" s="13"/>
      <c r="F23" s="13"/>
    </row>
    <row r="24" spans="1:11" ht="15" x14ac:dyDescent="0.25">
      <c r="A24" s="16"/>
      <c r="B24" s="126" t="s">
        <v>41</v>
      </c>
      <c r="C24" s="126"/>
      <c r="D24" s="126"/>
      <c r="E24" s="126"/>
      <c r="F24" s="126"/>
      <c r="G24" s="45"/>
    </row>
    <row r="25" spans="1:11" x14ac:dyDescent="0.2">
      <c r="A25" s="105"/>
      <c r="B25" s="127" t="s">
        <v>4</v>
      </c>
      <c r="C25" s="127"/>
      <c r="D25" s="127"/>
      <c r="E25" s="127"/>
      <c r="F25" s="127"/>
      <c r="G25" s="59"/>
    </row>
    <row r="26" spans="1:11" x14ac:dyDescent="0.2">
      <c r="A26" s="106"/>
      <c r="B26" s="28" t="s">
        <v>11</v>
      </c>
      <c r="C26" s="28" t="s">
        <v>14</v>
      </c>
      <c r="D26" s="28" t="s">
        <v>17</v>
      </c>
      <c r="E26" s="29" t="s">
        <v>18</v>
      </c>
      <c r="F26" s="29" t="s">
        <v>19</v>
      </c>
    </row>
    <row r="27" spans="1:11" x14ac:dyDescent="0.2">
      <c r="A27" s="5" t="s">
        <v>0</v>
      </c>
      <c r="B27" s="17">
        <v>59.11</v>
      </c>
      <c r="C27" s="17">
        <v>28.8</v>
      </c>
      <c r="D27" s="17">
        <v>246.63</v>
      </c>
      <c r="E27" s="7">
        <v>38.630000000000003</v>
      </c>
      <c r="F27" s="7">
        <v>47.92</v>
      </c>
      <c r="G27" s="77"/>
    </row>
    <row r="28" spans="1:11" x14ac:dyDescent="0.2">
      <c r="A28" s="6" t="s">
        <v>40</v>
      </c>
      <c r="B28" s="7">
        <f>B27*190</f>
        <v>11230.9</v>
      </c>
      <c r="C28" s="7">
        <f>C27*190</f>
        <v>5472</v>
      </c>
      <c r="D28" s="7">
        <f>D27*190</f>
        <v>46859.7</v>
      </c>
      <c r="E28" s="7">
        <f>E27*38</f>
        <v>1467.94</v>
      </c>
      <c r="F28" s="7">
        <f>F27*190</f>
        <v>9104.8000000000011</v>
      </c>
      <c r="G28" s="67">
        <f>SUM(B28:F28)</f>
        <v>74135.34</v>
      </c>
    </row>
    <row r="29" spans="1:11" x14ac:dyDescent="0.2">
      <c r="A29" s="8" t="s">
        <v>23</v>
      </c>
      <c r="B29" s="1"/>
      <c r="C29" s="1"/>
      <c r="D29" s="1"/>
      <c r="E29" s="1"/>
      <c r="F29" s="1"/>
      <c r="G29" s="68"/>
    </row>
    <row r="30" spans="1:11" x14ac:dyDescent="0.2">
      <c r="A30" s="5" t="s">
        <v>2</v>
      </c>
      <c r="B30" s="27" t="e">
        <f>B27/B29*190</f>
        <v>#DIV/0!</v>
      </c>
      <c r="C30" s="27" t="e">
        <f>C27/C29*190</f>
        <v>#DIV/0!</v>
      </c>
      <c r="D30" s="27" t="e">
        <f>D27/D29*190</f>
        <v>#DIV/0!</v>
      </c>
      <c r="E30" s="27" t="e">
        <f>E27/E29*38</f>
        <v>#DIV/0!</v>
      </c>
      <c r="F30" s="27" t="e">
        <f>F27/F29*190</f>
        <v>#DIV/0!</v>
      </c>
      <c r="G30" s="67" t="e">
        <f>SUM(B30:F30)</f>
        <v>#DIV/0!</v>
      </c>
    </row>
    <row r="31" spans="1:11" x14ac:dyDescent="0.2">
      <c r="A31" s="5" t="s">
        <v>3</v>
      </c>
      <c r="B31" s="10" t="e">
        <f>B30*E6</f>
        <v>#DIV/0!</v>
      </c>
      <c r="C31" s="10" t="e">
        <f>C30*E6</f>
        <v>#DIV/0!</v>
      </c>
      <c r="D31" s="10" t="e">
        <f>D30*E6</f>
        <v>#DIV/0!</v>
      </c>
      <c r="E31" s="10" t="e">
        <f>E30*E6</f>
        <v>#DIV/0!</v>
      </c>
      <c r="F31" s="10" t="e">
        <f>F30*E6</f>
        <v>#DIV/0!</v>
      </c>
    </row>
    <row r="32" spans="1:11" x14ac:dyDescent="0.2">
      <c r="A32" s="5"/>
      <c r="B32" s="11"/>
      <c r="C32" s="12"/>
      <c r="D32" s="12"/>
      <c r="E32" s="12"/>
      <c r="F32" s="12"/>
    </row>
    <row r="33" spans="1:11" x14ac:dyDescent="0.2">
      <c r="A33" s="5" t="s">
        <v>6</v>
      </c>
      <c r="B33" s="11" t="e">
        <f>SUM(B31:F31)</f>
        <v>#DIV/0!</v>
      </c>
      <c r="C33" s="13"/>
      <c r="D33" s="122" t="s">
        <v>21</v>
      </c>
      <c r="E33" s="122"/>
      <c r="F33" s="14">
        <f>SUM(B27:F27)</f>
        <v>421.09</v>
      </c>
      <c r="G33" s="16" t="s">
        <v>0</v>
      </c>
    </row>
    <row r="34" spans="1:11" x14ac:dyDescent="0.2">
      <c r="A34" s="5" t="s">
        <v>1</v>
      </c>
      <c r="B34" s="11" t="e">
        <f>B33*0.19</f>
        <v>#DIV/0!</v>
      </c>
      <c r="C34" s="13"/>
      <c r="D34" s="122" t="s">
        <v>20</v>
      </c>
      <c r="E34" s="122"/>
      <c r="F34" s="58" t="e">
        <f>SUM(B28:F28)/SUM(B30:F30)</f>
        <v>#DIV/0!</v>
      </c>
      <c r="G34" s="16" t="s">
        <v>22</v>
      </c>
    </row>
    <row r="35" spans="1:11" x14ac:dyDescent="0.2">
      <c r="A35" s="4" t="s">
        <v>7</v>
      </c>
      <c r="B35" s="15" t="e">
        <f>B33+B34</f>
        <v>#DIV/0!</v>
      </c>
      <c r="C35" s="13"/>
      <c r="D35" s="13"/>
      <c r="E35" s="13"/>
      <c r="F35" s="13"/>
    </row>
    <row r="36" spans="1:11" x14ac:dyDescent="0.2">
      <c r="A36" s="23"/>
      <c r="B36" s="24"/>
      <c r="C36" s="13"/>
      <c r="D36" s="13"/>
      <c r="E36" s="13"/>
      <c r="F36" s="13"/>
    </row>
    <row r="37" spans="1:11" x14ac:dyDescent="0.2">
      <c r="A37" s="23"/>
      <c r="B37" s="24"/>
      <c r="C37" s="13"/>
      <c r="D37" s="13"/>
      <c r="E37" s="13"/>
      <c r="F37" s="13"/>
    </row>
    <row r="38" spans="1:11" ht="15" x14ac:dyDescent="0.25">
      <c r="B38" s="89" t="s">
        <v>55</v>
      </c>
      <c r="C38" s="90"/>
      <c r="D38" s="90"/>
      <c r="E38" s="90"/>
      <c r="F38" s="90"/>
      <c r="G38" s="90"/>
      <c r="H38" s="91"/>
      <c r="I38" s="72"/>
      <c r="J38" s="71"/>
      <c r="K38" s="71"/>
    </row>
    <row r="39" spans="1:11" x14ac:dyDescent="0.2">
      <c r="A39" s="105"/>
      <c r="B39" s="92" t="s">
        <v>4</v>
      </c>
      <c r="C39" s="93"/>
      <c r="D39" s="93"/>
      <c r="E39" s="93"/>
      <c r="F39" s="93"/>
      <c r="G39" s="93"/>
      <c r="H39" s="94"/>
      <c r="I39" s="73"/>
      <c r="J39" s="30"/>
    </row>
    <row r="40" spans="1:11" x14ac:dyDescent="0.2">
      <c r="A40" s="106"/>
      <c r="B40" s="28" t="s">
        <v>10</v>
      </c>
      <c r="C40" s="28" t="s">
        <v>11</v>
      </c>
      <c r="D40" s="29" t="s">
        <v>13</v>
      </c>
      <c r="E40" s="29" t="s">
        <v>14</v>
      </c>
      <c r="F40" s="29" t="s">
        <v>17</v>
      </c>
      <c r="G40" s="29" t="s">
        <v>18</v>
      </c>
      <c r="H40" s="69" t="s">
        <v>19</v>
      </c>
    </row>
    <row r="41" spans="1:11" x14ac:dyDescent="0.2">
      <c r="A41" s="6" t="s">
        <v>0</v>
      </c>
      <c r="B41" s="7">
        <v>23.69</v>
      </c>
      <c r="C41" s="7">
        <v>112.62</v>
      </c>
      <c r="D41" s="7">
        <v>15.06</v>
      </c>
      <c r="E41" s="7">
        <v>89.93</v>
      </c>
      <c r="F41" s="7">
        <v>1014.2</v>
      </c>
      <c r="G41" s="7">
        <v>95.02</v>
      </c>
      <c r="H41" s="7">
        <v>97</v>
      </c>
      <c r="I41" s="77"/>
    </row>
    <row r="42" spans="1:11" x14ac:dyDescent="0.2">
      <c r="A42" s="6" t="s">
        <v>40</v>
      </c>
      <c r="B42" s="7">
        <f>B41*114</f>
        <v>2700.6600000000003</v>
      </c>
      <c r="C42" s="7">
        <f>C41*190</f>
        <v>21397.8</v>
      </c>
      <c r="D42" s="7">
        <f>D41*38</f>
        <v>572.28</v>
      </c>
      <c r="E42" s="7">
        <f>E41*190</f>
        <v>17086.7</v>
      </c>
      <c r="F42" s="7">
        <f>F41*190</f>
        <v>192698</v>
      </c>
      <c r="G42" s="7">
        <f>G41*38</f>
        <v>3610.7599999999998</v>
      </c>
      <c r="H42" s="7">
        <f>H41*190</f>
        <v>18430</v>
      </c>
      <c r="I42" s="67">
        <f>SUM(B42:H42)</f>
        <v>256496.2</v>
      </c>
    </row>
    <row r="43" spans="1:11" x14ac:dyDescent="0.2">
      <c r="A43" s="8" t="s">
        <v>23</v>
      </c>
      <c r="B43" s="1"/>
      <c r="C43" s="1"/>
      <c r="D43" s="1"/>
      <c r="E43" s="1"/>
      <c r="F43" s="1"/>
      <c r="G43" s="1"/>
      <c r="H43" s="1"/>
      <c r="I43" s="67" t="e">
        <f>SUM(B44:H44)</f>
        <v>#DIV/0!</v>
      </c>
    </row>
    <row r="44" spans="1:11" x14ac:dyDescent="0.2">
      <c r="A44" s="9" t="s">
        <v>2</v>
      </c>
      <c r="B44" s="27" t="e">
        <f>B41/B43*114</f>
        <v>#DIV/0!</v>
      </c>
      <c r="C44" s="27" t="e">
        <f>C41/C43*190</f>
        <v>#DIV/0!</v>
      </c>
      <c r="D44" s="27" t="e">
        <f>D41/D43*38</f>
        <v>#DIV/0!</v>
      </c>
      <c r="E44" s="27" t="e">
        <f>E41/E43*190</f>
        <v>#DIV/0!</v>
      </c>
      <c r="F44" s="27" t="e">
        <f>F41/F43*190</f>
        <v>#DIV/0!</v>
      </c>
      <c r="G44" s="27" t="e">
        <f>G41/G43*38</f>
        <v>#DIV/0!</v>
      </c>
      <c r="H44" s="27" t="e">
        <f>H41/H43*190</f>
        <v>#DIV/0!</v>
      </c>
    </row>
    <row r="45" spans="1:11" x14ac:dyDescent="0.2">
      <c r="A45" s="6" t="s">
        <v>3</v>
      </c>
      <c r="B45" s="10" t="e">
        <f>B44*E6</f>
        <v>#DIV/0!</v>
      </c>
      <c r="C45" s="10" t="e">
        <f>C44*E6</f>
        <v>#DIV/0!</v>
      </c>
      <c r="D45" s="10" t="e">
        <f>D44*E6</f>
        <v>#DIV/0!</v>
      </c>
      <c r="E45" s="10" t="e">
        <f>E44*E6</f>
        <v>#DIV/0!</v>
      </c>
      <c r="F45" s="10" t="e">
        <f>F44*E6</f>
        <v>#DIV/0!</v>
      </c>
      <c r="G45" s="10" t="e">
        <f>G44*E6</f>
        <v>#DIV/0!</v>
      </c>
      <c r="H45" s="10" t="e">
        <f>H44*E6</f>
        <v>#DIV/0!</v>
      </c>
    </row>
    <row r="46" spans="1:11" x14ac:dyDescent="0.2">
      <c r="A46" s="5"/>
      <c r="B46" s="11"/>
      <c r="C46" s="12"/>
      <c r="D46" s="12"/>
      <c r="E46" s="12"/>
      <c r="F46" s="12"/>
    </row>
    <row r="47" spans="1:11" x14ac:dyDescent="0.2">
      <c r="A47" s="5" t="s">
        <v>6</v>
      </c>
      <c r="B47" s="11" t="e">
        <f>SUM(B45:H45)</f>
        <v>#DIV/0!</v>
      </c>
      <c r="C47" s="13"/>
      <c r="D47" s="122" t="s">
        <v>21</v>
      </c>
      <c r="E47" s="122"/>
      <c r="F47" s="14">
        <f>SUM(B41:H41)</f>
        <v>1447.52</v>
      </c>
      <c r="G47" s="16" t="s">
        <v>0</v>
      </c>
    </row>
    <row r="48" spans="1:11" x14ac:dyDescent="0.2">
      <c r="A48" s="5" t="s">
        <v>1</v>
      </c>
      <c r="B48" s="11" t="e">
        <f>B47*0.19</f>
        <v>#DIV/0!</v>
      </c>
      <c r="C48" s="13"/>
      <c r="D48" s="122" t="s">
        <v>20</v>
      </c>
      <c r="E48" s="122"/>
      <c r="F48" s="58" t="e">
        <f>SUM(B42:H42)/SUM(B44:H44)</f>
        <v>#DIV/0!</v>
      </c>
      <c r="G48" s="16" t="s">
        <v>22</v>
      </c>
    </row>
    <row r="49" spans="1:10" x14ac:dyDescent="0.2">
      <c r="A49" s="4" t="s">
        <v>7</v>
      </c>
      <c r="B49" s="15" t="e">
        <f>B48+B47</f>
        <v>#DIV/0!</v>
      </c>
      <c r="C49" s="13"/>
      <c r="D49" s="13"/>
      <c r="E49" s="13"/>
      <c r="F49" s="13"/>
    </row>
    <row r="50" spans="1:10" ht="15" thickBot="1" x14ac:dyDescent="0.25">
      <c r="A50" s="23"/>
      <c r="B50" s="24"/>
      <c r="C50" s="13"/>
      <c r="D50" s="13"/>
      <c r="E50" s="13"/>
      <c r="F50" s="13"/>
    </row>
    <row r="51" spans="1:10" ht="17.100000000000001" customHeight="1" x14ac:dyDescent="0.25">
      <c r="A51" s="34" t="s">
        <v>24</v>
      </c>
      <c r="B51" s="35"/>
      <c r="C51" s="36"/>
      <c r="D51" s="36"/>
      <c r="E51" s="36"/>
      <c r="F51" s="36"/>
      <c r="G51" s="37"/>
      <c r="H51" s="37"/>
      <c r="I51" s="38"/>
    </row>
    <row r="52" spans="1:10" ht="20.100000000000001" customHeight="1" x14ac:dyDescent="0.25">
      <c r="A52" s="115" t="s">
        <v>26</v>
      </c>
      <c r="B52" s="116"/>
      <c r="C52" s="116"/>
      <c r="D52" s="116"/>
      <c r="E52" s="120" t="e">
        <f>B19+B33+B47</f>
        <v>#DIV/0!</v>
      </c>
      <c r="F52" s="121"/>
      <c r="G52" s="42" t="s">
        <v>28</v>
      </c>
      <c r="H52" s="30"/>
      <c r="I52" s="39"/>
    </row>
    <row r="53" spans="1:10" ht="20.100000000000001" customHeight="1" x14ac:dyDescent="0.25">
      <c r="A53" s="115" t="s">
        <v>25</v>
      </c>
      <c r="B53" s="116"/>
      <c r="C53" s="116"/>
      <c r="D53" s="116"/>
      <c r="E53" s="87" t="e">
        <f>E52*0.19</f>
        <v>#DIV/0!</v>
      </c>
      <c r="F53" s="88"/>
      <c r="G53" s="43" t="s">
        <v>28</v>
      </c>
      <c r="H53" s="30"/>
      <c r="I53" s="39"/>
    </row>
    <row r="54" spans="1:10" ht="20.100000000000001" customHeight="1" thickBot="1" x14ac:dyDescent="0.3">
      <c r="A54" s="107" t="s">
        <v>27</v>
      </c>
      <c r="B54" s="108"/>
      <c r="C54" s="108"/>
      <c r="D54" s="108"/>
      <c r="E54" s="109" t="e">
        <f>E52+E53</f>
        <v>#DIV/0!</v>
      </c>
      <c r="F54" s="110"/>
      <c r="G54" s="44" t="s">
        <v>28</v>
      </c>
      <c r="H54" s="40"/>
      <c r="I54" s="41"/>
    </row>
    <row r="55" spans="1:10" ht="60" customHeight="1" thickBot="1" x14ac:dyDescent="0.25">
      <c r="A55" s="23"/>
      <c r="B55" s="24"/>
      <c r="C55" s="13"/>
      <c r="D55" s="13"/>
      <c r="E55" s="13"/>
      <c r="F55" s="13"/>
    </row>
    <row r="56" spans="1:10" ht="16.5" thickBot="1" x14ac:dyDescent="0.3">
      <c r="A56" s="96" t="s">
        <v>33</v>
      </c>
      <c r="B56" s="97"/>
      <c r="C56" s="97"/>
      <c r="D56" s="97"/>
      <c r="E56" s="97"/>
      <c r="F56" s="97"/>
      <c r="G56" s="97"/>
      <c r="H56" s="97"/>
      <c r="I56" s="98"/>
    </row>
    <row r="57" spans="1:10" ht="15" x14ac:dyDescent="0.25">
      <c r="A57" s="23"/>
      <c r="B57" s="24"/>
      <c r="C57" s="13"/>
      <c r="D57" s="13"/>
      <c r="E57" s="13"/>
      <c r="F57" s="13"/>
      <c r="J57" s="45"/>
    </row>
    <row r="58" spans="1:10" ht="15" x14ac:dyDescent="0.25">
      <c r="A58" s="84" t="s">
        <v>42</v>
      </c>
      <c r="B58" s="85"/>
      <c r="C58" s="85"/>
      <c r="D58" s="85"/>
      <c r="E58" s="85"/>
      <c r="F58" s="86"/>
      <c r="G58" s="45"/>
      <c r="H58" s="45"/>
      <c r="I58" s="45"/>
    </row>
    <row r="59" spans="1:10" x14ac:dyDescent="0.2">
      <c r="A59" s="21" t="s">
        <v>30</v>
      </c>
      <c r="B59" s="22"/>
      <c r="C59" s="22"/>
      <c r="D59" s="78" t="s">
        <v>6</v>
      </c>
      <c r="E59" s="78"/>
      <c r="F59" s="65">
        <v>10</v>
      </c>
    </row>
    <row r="60" spans="1:10" x14ac:dyDescent="0.2">
      <c r="A60" s="18"/>
      <c r="B60" s="18"/>
      <c r="C60" s="18"/>
      <c r="D60" s="82" t="s">
        <v>1</v>
      </c>
      <c r="E60" s="82"/>
      <c r="F60" s="10">
        <f>F59*0.19</f>
        <v>1.9</v>
      </c>
    </row>
    <row r="61" spans="1:10" x14ac:dyDescent="0.2">
      <c r="A61" s="18"/>
      <c r="B61" s="18"/>
      <c r="C61" s="18"/>
      <c r="D61" s="83" t="s">
        <v>7</v>
      </c>
      <c r="E61" s="83"/>
      <c r="F61" s="66">
        <f>F60+F59</f>
        <v>11.9</v>
      </c>
    </row>
    <row r="62" spans="1:10" x14ac:dyDescent="0.2">
      <c r="A62" s="18"/>
      <c r="B62" s="18"/>
      <c r="C62" s="18"/>
      <c r="D62" s="46"/>
      <c r="E62" s="46"/>
      <c r="F62" s="19"/>
    </row>
    <row r="63" spans="1:10" ht="15" x14ac:dyDescent="0.25">
      <c r="A63" s="84" t="s">
        <v>56</v>
      </c>
      <c r="B63" s="85"/>
      <c r="C63" s="85"/>
      <c r="D63" s="85"/>
      <c r="E63" s="85"/>
      <c r="F63" s="86"/>
    </row>
    <row r="64" spans="1:10" x14ac:dyDescent="0.2">
      <c r="A64" s="21" t="s">
        <v>30</v>
      </c>
      <c r="B64" s="22"/>
      <c r="C64" s="22"/>
      <c r="D64" s="78" t="s">
        <v>6</v>
      </c>
      <c r="E64" s="78"/>
      <c r="F64" s="65"/>
    </row>
    <row r="65" spans="1:9" x14ac:dyDescent="0.2">
      <c r="A65" s="18"/>
      <c r="B65" s="18"/>
      <c r="C65" s="18"/>
      <c r="D65" s="82" t="s">
        <v>1</v>
      </c>
      <c r="E65" s="82"/>
      <c r="F65" s="10">
        <f>F64*0.19</f>
        <v>0</v>
      </c>
    </row>
    <row r="66" spans="1:9" x14ac:dyDescent="0.2">
      <c r="A66" s="18"/>
      <c r="B66" s="18"/>
      <c r="C66" s="18"/>
      <c r="D66" s="83" t="s">
        <v>7</v>
      </c>
      <c r="E66" s="83"/>
      <c r="F66" s="66">
        <f>F65+F64</f>
        <v>0</v>
      </c>
    </row>
    <row r="67" spans="1:9" x14ac:dyDescent="0.2">
      <c r="A67" s="18"/>
      <c r="B67" s="18"/>
      <c r="C67" s="18"/>
      <c r="D67" s="33"/>
      <c r="E67" s="33"/>
      <c r="F67" s="26"/>
    </row>
    <row r="68" spans="1:9" ht="15" x14ac:dyDescent="0.25">
      <c r="A68" s="84" t="s">
        <v>43</v>
      </c>
      <c r="B68" s="85"/>
      <c r="C68" s="85"/>
      <c r="D68" s="85"/>
      <c r="E68" s="85"/>
      <c r="F68" s="86"/>
    </row>
    <row r="69" spans="1:9" x14ac:dyDescent="0.2">
      <c r="A69" s="21" t="s">
        <v>30</v>
      </c>
      <c r="B69" s="22"/>
      <c r="C69" s="22"/>
      <c r="D69" s="78" t="s">
        <v>6</v>
      </c>
      <c r="E69" s="78"/>
      <c r="F69" s="65"/>
    </row>
    <row r="70" spans="1:9" x14ac:dyDescent="0.2">
      <c r="A70" s="18"/>
      <c r="B70" s="18"/>
      <c r="C70" s="18"/>
      <c r="D70" s="82" t="s">
        <v>1</v>
      </c>
      <c r="E70" s="82"/>
      <c r="F70" s="10">
        <f>F69*0.19</f>
        <v>0</v>
      </c>
    </row>
    <row r="71" spans="1:9" x14ac:dyDescent="0.2">
      <c r="A71" s="18"/>
      <c r="B71" s="18"/>
      <c r="C71" s="18"/>
      <c r="D71" s="83" t="s">
        <v>7</v>
      </c>
      <c r="E71" s="83"/>
      <c r="F71" s="66">
        <f>F70+F69</f>
        <v>0</v>
      </c>
    </row>
    <row r="72" spans="1:9" ht="15" thickBot="1" x14ac:dyDescent="0.25">
      <c r="A72" s="18"/>
      <c r="B72" s="18"/>
      <c r="C72" s="18"/>
      <c r="D72" s="33"/>
      <c r="E72" s="33"/>
      <c r="F72" s="26"/>
    </row>
    <row r="73" spans="1:9" ht="19.5" customHeight="1" x14ac:dyDescent="0.25">
      <c r="A73" s="34" t="s">
        <v>31</v>
      </c>
      <c r="B73" s="35"/>
      <c r="C73" s="36"/>
      <c r="D73" s="36"/>
      <c r="E73" s="36"/>
      <c r="F73" s="36"/>
      <c r="G73" s="37"/>
      <c r="H73" s="37"/>
      <c r="I73" s="38"/>
    </row>
    <row r="74" spans="1:9" ht="19.5" customHeight="1" x14ac:dyDescent="0.25">
      <c r="A74" s="115" t="s">
        <v>26</v>
      </c>
      <c r="B74" s="116"/>
      <c r="C74" s="116"/>
      <c r="D74" s="116"/>
      <c r="E74" s="120">
        <f>F59+F64+F69</f>
        <v>10</v>
      </c>
      <c r="F74" s="121"/>
      <c r="G74" s="42" t="s">
        <v>28</v>
      </c>
      <c r="H74" s="30"/>
      <c r="I74" s="39"/>
    </row>
    <row r="75" spans="1:9" ht="19.5" customHeight="1" x14ac:dyDescent="0.25">
      <c r="A75" s="115" t="s">
        <v>25</v>
      </c>
      <c r="B75" s="116"/>
      <c r="C75" s="116"/>
      <c r="D75" s="116"/>
      <c r="E75" s="87">
        <f>E74*0.19</f>
        <v>1.9</v>
      </c>
      <c r="F75" s="88"/>
      <c r="G75" s="43" t="s">
        <v>28</v>
      </c>
      <c r="H75" s="30"/>
      <c r="I75" s="39"/>
    </row>
    <row r="76" spans="1:9" ht="19.5" customHeight="1" thickBot="1" x14ac:dyDescent="0.3">
      <c r="A76" s="107" t="s">
        <v>27</v>
      </c>
      <c r="B76" s="108"/>
      <c r="C76" s="108"/>
      <c r="D76" s="108"/>
      <c r="E76" s="109">
        <f>E74+E75</f>
        <v>11.9</v>
      </c>
      <c r="F76" s="110"/>
      <c r="G76" s="44" t="s">
        <v>28</v>
      </c>
      <c r="H76" s="40"/>
      <c r="I76" s="41"/>
    </row>
    <row r="77" spans="1:9" x14ac:dyDescent="0.2">
      <c r="A77" s="23"/>
      <c r="B77" s="24"/>
      <c r="C77" s="13"/>
      <c r="D77" s="13"/>
      <c r="E77" s="14"/>
      <c r="F77" s="14"/>
    </row>
    <row r="78" spans="1:9" ht="15" thickBot="1" x14ac:dyDescent="0.25">
      <c r="A78" s="23"/>
      <c r="B78" s="24"/>
      <c r="C78" s="13"/>
      <c r="D78" s="13"/>
      <c r="E78" s="14"/>
      <c r="F78" s="14"/>
    </row>
    <row r="79" spans="1:9" ht="16.5" thickBot="1" x14ac:dyDescent="0.3">
      <c r="A79" s="96" t="s">
        <v>32</v>
      </c>
      <c r="B79" s="97"/>
      <c r="C79" s="97"/>
      <c r="D79" s="97"/>
      <c r="E79" s="97"/>
      <c r="F79" s="97"/>
      <c r="G79" s="97"/>
      <c r="H79" s="97"/>
      <c r="I79" s="98"/>
    </row>
    <row r="80" spans="1:9" x14ac:dyDescent="0.2">
      <c r="A80" s="23"/>
      <c r="B80" s="24"/>
      <c r="C80" s="13"/>
      <c r="D80" s="13"/>
      <c r="E80" s="14"/>
      <c r="F80" s="14"/>
    </row>
    <row r="81" spans="1:6" ht="15" x14ac:dyDescent="0.25">
      <c r="A81" s="84" t="s">
        <v>44</v>
      </c>
      <c r="B81" s="85"/>
      <c r="C81" s="85"/>
      <c r="D81" s="85"/>
      <c r="E81" s="85"/>
      <c r="F81" s="86"/>
    </row>
    <row r="82" spans="1:6" ht="28.5" customHeight="1" x14ac:dyDescent="0.2">
      <c r="A82" s="79" t="s">
        <v>37</v>
      </c>
      <c r="B82" s="80"/>
      <c r="C82" s="81"/>
      <c r="D82" s="78" t="s">
        <v>35</v>
      </c>
      <c r="E82" s="78"/>
      <c r="F82" s="65"/>
    </row>
    <row r="83" spans="1:6" x14ac:dyDescent="0.2">
      <c r="A83" s="18"/>
      <c r="B83" s="18"/>
      <c r="C83" s="18"/>
      <c r="D83" s="82" t="s">
        <v>1</v>
      </c>
      <c r="E83" s="82"/>
      <c r="F83" s="10">
        <f>F82/100*19</f>
        <v>0</v>
      </c>
    </row>
    <row r="84" spans="1:6" x14ac:dyDescent="0.2">
      <c r="A84" s="18"/>
      <c r="B84" s="18"/>
      <c r="C84" s="18"/>
      <c r="D84" s="83" t="s">
        <v>36</v>
      </c>
      <c r="E84" s="83"/>
      <c r="F84" s="66">
        <f>F83+F82</f>
        <v>0</v>
      </c>
    </row>
    <row r="85" spans="1:6" x14ac:dyDescent="0.2">
      <c r="A85" s="18"/>
      <c r="B85" s="18"/>
      <c r="C85" s="18"/>
      <c r="D85" s="46"/>
      <c r="E85" s="46"/>
      <c r="F85" s="19"/>
    </row>
    <row r="86" spans="1:6" ht="15" x14ac:dyDescent="0.25">
      <c r="A86" s="84" t="s">
        <v>58</v>
      </c>
      <c r="B86" s="85"/>
      <c r="C86" s="85"/>
      <c r="D86" s="85"/>
      <c r="E86" s="85"/>
      <c r="F86" s="86"/>
    </row>
    <row r="87" spans="1:6" x14ac:dyDescent="0.2">
      <c r="A87" s="79" t="s">
        <v>38</v>
      </c>
      <c r="B87" s="80"/>
      <c r="C87" s="81"/>
      <c r="D87" s="78" t="s">
        <v>35</v>
      </c>
      <c r="E87" s="78"/>
      <c r="F87" s="65"/>
    </row>
    <row r="88" spans="1:6" x14ac:dyDescent="0.2">
      <c r="A88" s="18"/>
      <c r="B88" s="18"/>
      <c r="C88" s="18"/>
      <c r="D88" s="82" t="s">
        <v>1</v>
      </c>
      <c r="E88" s="82"/>
      <c r="F88" s="10">
        <f>F87/100*19</f>
        <v>0</v>
      </c>
    </row>
    <row r="89" spans="1:6" ht="14.25" customHeight="1" x14ac:dyDescent="0.2">
      <c r="A89" s="18"/>
      <c r="B89" s="18"/>
      <c r="C89" s="18"/>
      <c r="D89" s="83" t="s">
        <v>36</v>
      </c>
      <c r="E89" s="83"/>
      <c r="F89" s="66">
        <f>F88+F87</f>
        <v>0</v>
      </c>
    </row>
    <row r="90" spans="1:6" ht="14.25" customHeight="1" x14ac:dyDescent="0.2">
      <c r="A90" s="18"/>
      <c r="B90" s="18"/>
      <c r="C90" s="18"/>
      <c r="D90" s="46"/>
      <c r="E90" s="46"/>
      <c r="F90" s="19"/>
    </row>
    <row r="91" spans="1:6" ht="14.25" customHeight="1" x14ac:dyDescent="0.25">
      <c r="A91" s="84" t="s">
        <v>57</v>
      </c>
      <c r="B91" s="85"/>
      <c r="C91" s="85"/>
      <c r="D91" s="85"/>
      <c r="E91" s="85"/>
      <c r="F91" s="86"/>
    </row>
    <row r="92" spans="1:6" ht="14.25" customHeight="1" x14ac:dyDescent="0.2">
      <c r="A92" s="79" t="s">
        <v>38</v>
      </c>
      <c r="B92" s="80"/>
      <c r="C92" s="81"/>
      <c r="D92" s="78" t="s">
        <v>35</v>
      </c>
      <c r="E92" s="78"/>
      <c r="F92" s="65"/>
    </row>
    <row r="93" spans="1:6" ht="14.25" customHeight="1" x14ac:dyDescent="0.2">
      <c r="A93" s="18"/>
      <c r="B93" s="18"/>
      <c r="C93" s="18"/>
      <c r="D93" s="82" t="s">
        <v>1</v>
      </c>
      <c r="E93" s="82"/>
      <c r="F93" s="10">
        <f>F92/100*19</f>
        <v>0</v>
      </c>
    </row>
    <row r="94" spans="1:6" ht="14.25" customHeight="1" x14ac:dyDescent="0.2">
      <c r="A94" s="18"/>
      <c r="B94" s="18"/>
      <c r="C94" s="18"/>
      <c r="D94" s="83" t="s">
        <v>36</v>
      </c>
      <c r="E94" s="83"/>
      <c r="F94" s="66">
        <f>F93+F92</f>
        <v>0</v>
      </c>
    </row>
    <row r="95" spans="1:6" ht="14.25" customHeight="1" x14ac:dyDescent="0.2">
      <c r="A95" s="18"/>
      <c r="B95" s="18"/>
      <c r="C95" s="18"/>
      <c r="D95" s="46"/>
      <c r="E95" s="46"/>
      <c r="F95" s="74"/>
    </row>
    <row r="96" spans="1:6" ht="14.25" customHeight="1" x14ac:dyDescent="0.25">
      <c r="A96" s="84" t="s">
        <v>45</v>
      </c>
      <c r="B96" s="85"/>
      <c r="C96" s="85"/>
      <c r="D96" s="85"/>
      <c r="E96" s="85"/>
      <c r="F96" s="86"/>
    </row>
    <row r="97" spans="1:11" ht="14.25" customHeight="1" x14ac:dyDescent="0.2">
      <c r="A97" s="79" t="s">
        <v>38</v>
      </c>
      <c r="B97" s="80"/>
      <c r="C97" s="81"/>
      <c r="D97" s="78" t="s">
        <v>35</v>
      </c>
      <c r="E97" s="78"/>
      <c r="F97" s="65"/>
    </row>
    <row r="98" spans="1:11" ht="14.25" customHeight="1" x14ac:dyDescent="0.2">
      <c r="A98" s="18"/>
      <c r="B98" s="18"/>
      <c r="C98" s="18"/>
      <c r="D98" s="82" t="s">
        <v>1</v>
      </c>
      <c r="E98" s="82"/>
      <c r="F98" s="10">
        <f>F97/100*19</f>
        <v>0</v>
      </c>
    </row>
    <row r="99" spans="1:11" ht="14.25" customHeight="1" x14ac:dyDescent="0.2">
      <c r="A99" s="18"/>
      <c r="B99" s="18"/>
      <c r="C99" s="18"/>
      <c r="D99" s="83" t="s">
        <v>36</v>
      </c>
      <c r="E99" s="83"/>
      <c r="F99" s="66">
        <f>F98+F97</f>
        <v>0</v>
      </c>
    </row>
    <row r="100" spans="1:11" ht="14.25" customHeight="1" x14ac:dyDescent="0.2">
      <c r="A100" s="18"/>
      <c r="B100" s="18"/>
      <c r="C100" s="18"/>
      <c r="D100" s="46"/>
      <c r="E100" s="46"/>
      <c r="F100" s="19"/>
    </row>
    <row r="101" spans="1:11" ht="14.25" customHeight="1" x14ac:dyDescent="0.25">
      <c r="A101" s="84" t="s">
        <v>46</v>
      </c>
      <c r="B101" s="85"/>
      <c r="C101" s="85"/>
      <c r="D101" s="85"/>
      <c r="E101" s="85"/>
      <c r="F101" s="86"/>
    </row>
    <row r="102" spans="1:11" ht="14.25" customHeight="1" x14ac:dyDescent="0.2">
      <c r="A102" s="79" t="s">
        <v>38</v>
      </c>
      <c r="B102" s="80"/>
      <c r="C102" s="81"/>
      <c r="D102" s="78" t="s">
        <v>35</v>
      </c>
      <c r="E102" s="78"/>
      <c r="F102" s="65"/>
    </row>
    <row r="103" spans="1:11" ht="14.25" customHeight="1" x14ac:dyDescent="0.2">
      <c r="A103" s="18"/>
      <c r="B103" s="18"/>
      <c r="C103" s="18"/>
      <c r="D103" s="82" t="s">
        <v>1</v>
      </c>
      <c r="E103" s="82"/>
      <c r="F103" s="10">
        <f>F102/100*19</f>
        <v>0</v>
      </c>
    </row>
    <row r="104" spans="1:11" ht="14.25" customHeight="1" x14ac:dyDescent="0.2">
      <c r="A104" s="18"/>
      <c r="B104" s="18"/>
      <c r="C104" s="18"/>
      <c r="D104" s="83" t="s">
        <v>36</v>
      </c>
      <c r="E104" s="83"/>
      <c r="F104" s="66">
        <f>F103+F102</f>
        <v>0</v>
      </c>
    </row>
    <row r="105" spans="1:11" ht="14.25" customHeight="1" x14ac:dyDescent="0.2">
      <c r="A105" s="18"/>
      <c r="B105" s="18"/>
      <c r="C105" s="18"/>
      <c r="D105" s="75"/>
      <c r="E105" s="75"/>
      <c r="F105" s="76"/>
    </row>
    <row r="106" spans="1:11" ht="14.25" customHeight="1" x14ac:dyDescent="0.25">
      <c r="A106" s="84" t="s">
        <v>51</v>
      </c>
      <c r="B106" s="85"/>
      <c r="C106" s="85"/>
      <c r="D106" s="85"/>
      <c r="E106" s="85"/>
      <c r="F106" s="86"/>
    </row>
    <row r="107" spans="1:11" ht="14.25" customHeight="1" x14ac:dyDescent="0.2">
      <c r="A107" s="79" t="s">
        <v>52</v>
      </c>
      <c r="B107" s="80"/>
      <c r="C107" s="81"/>
      <c r="D107" s="78" t="s">
        <v>53</v>
      </c>
      <c r="E107" s="78"/>
      <c r="F107" s="65"/>
    </row>
    <row r="108" spans="1:11" ht="14.25" customHeight="1" x14ac:dyDescent="0.2">
      <c r="A108" s="18"/>
      <c r="B108" s="18"/>
      <c r="C108" s="18"/>
      <c r="D108" s="82" t="s">
        <v>1</v>
      </c>
      <c r="E108" s="82"/>
      <c r="F108" s="10">
        <f>F107/100*19</f>
        <v>0</v>
      </c>
    </row>
    <row r="109" spans="1:11" ht="14.25" customHeight="1" x14ac:dyDescent="0.2">
      <c r="A109" s="18"/>
      <c r="B109" s="18"/>
      <c r="C109" s="18"/>
      <c r="D109" s="83" t="s">
        <v>36</v>
      </c>
      <c r="E109" s="83"/>
      <c r="F109" s="66">
        <f>F108+F107</f>
        <v>0</v>
      </c>
    </row>
    <row r="110" spans="1:11" ht="14.25" customHeight="1" x14ac:dyDescent="0.25">
      <c r="A110" s="18"/>
      <c r="B110" s="18"/>
      <c r="C110" s="18"/>
      <c r="D110" s="46"/>
      <c r="E110" s="46"/>
      <c r="F110" s="19"/>
      <c r="J110" s="61"/>
      <c r="K110" s="61"/>
    </row>
    <row r="111" spans="1:11" ht="18.75" customHeight="1" x14ac:dyDescent="0.25">
      <c r="A111" s="123" t="s">
        <v>50</v>
      </c>
      <c r="B111" s="123"/>
      <c r="C111" s="123"/>
      <c r="D111" s="123"/>
      <c r="E111" s="123"/>
      <c r="F111" s="123"/>
      <c r="G111" s="123"/>
      <c r="H111" s="123"/>
      <c r="I111" s="123"/>
    </row>
    <row r="112" spans="1:11" ht="14.25" customHeight="1" x14ac:dyDescent="0.2">
      <c r="A112" s="18"/>
      <c r="B112" s="18"/>
      <c r="C112" s="18"/>
      <c r="D112" s="46"/>
      <c r="E112" s="46"/>
      <c r="F112" s="19"/>
    </row>
    <row r="113" spans="1:9" ht="15" thickBot="1" x14ac:dyDescent="0.25">
      <c r="A113" s="48"/>
      <c r="B113" s="18"/>
      <c r="C113" s="18"/>
      <c r="D113" s="18"/>
      <c r="E113" s="20"/>
      <c r="F113" s="20"/>
    </row>
    <row r="114" spans="1:9" ht="72.75" customHeight="1" thickBot="1" x14ac:dyDescent="0.3">
      <c r="A114" s="117" t="s">
        <v>59</v>
      </c>
      <c r="B114" s="118"/>
      <c r="C114" s="118"/>
      <c r="D114" s="118"/>
      <c r="E114" s="118"/>
      <c r="F114" s="118"/>
      <c r="G114" s="118"/>
      <c r="H114" s="118"/>
      <c r="I114" s="119"/>
    </row>
    <row r="115" spans="1:9" ht="15" x14ac:dyDescent="0.25">
      <c r="A115" s="111" t="s">
        <v>26</v>
      </c>
      <c r="B115" s="112"/>
      <c r="C115" s="112"/>
      <c r="D115" s="112"/>
      <c r="E115" s="113" t="e">
        <f>E74+E52</f>
        <v>#DIV/0!</v>
      </c>
      <c r="F115" s="114"/>
      <c r="G115" s="50" t="s">
        <v>28</v>
      </c>
      <c r="H115" s="51"/>
      <c r="I115" s="52"/>
    </row>
    <row r="116" spans="1:9" ht="15" x14ac:dyDescent="0.25">
      <c r="A116" s="115" t="s">
        <v>25</v>
      </c>
      <c r="B116" s="116"/>
      <c r="C116" s="116"/>
      <c r="D116" s="116"/>
      <c r="E116" s="87" t="e">
        <f>E115*0.19</f>
        <v>#DIV/0!</v>
      </c>
      <c r="F116" s="88"/>
      <c r="G116" s="43" t="s">
        <v>28</v>
      </c>
      <c r="H116" s="30"/>
      <c r="I116" s="39"/>
    </row>
    <row r="117" spans="1:9" ht="15.75" thickBot="1" x14ac:dyDescent="0.3">
      <c r="A117" s="107" t="s">
        <v>27</v>
      </c>
      <c r="B117" s="108"/>
      <c r="C117" s="108"/>
      <c r="D117" s="108"/>
      <c r="E117" s="109" t="e">
        <f>E115+E116</f>
        <v>#DIV/0!</v>
      </c>
      <c r="F117" s="110"/>
      <c r="G117" s="44" t="s">
        <v>28</v>
      </c>
      <c r="H117" s="40"/>
      <c r="I117" s="41"/>
    </row>
    <row r="118" spans="1:9" ht="15.75" thickBot="1" x14ac:dyDescent="0.3">
      <c r="A118" s="107" t="s">
        <v>20</v>
      </c>
      <c r="B118" s="108"/>
      <c r="C118" s="108"/>
      <c r="D118" s="108"/>
      <c r="E118" s="109" t="e">
        <f>(L14+G28+I42)/(L16+G30+I43)</f>
        <v>#DIV/0!</v>
      </c>
      <c r="F118" s="110"/>
      <c r="G118" s="44" t="s">
        <v>22</v>
      </c>
      <c r="H118" s="40"/>
      <c r="I118" s="41"/>
    </row>
    <row r="119" spans="1:9" x14ac:dyDescent="0.2">
      <c r="A119" s="48"/>
      <c r="B119" s="18"/>
      <c r="C119" s="18"/>
      <c r="D119" s="19"/>
      <c r="E119" s="20"/>
      <c r="F119" s="26"/>
    </row>
    <row r="120" spans="1:9" x14ac:dyDescent="0.2">
      <c r="A120" s="48"/>
      <c r="B120" s="18"/>
      <c r="C120" s="18"/>
      <c r="D120" s="19"/>
      <c r="E120" s="20"/>
      <c r="F120" s="26"/>
    </row>
    <row r="121" spans="1:9" x14ac:dyDescent="0.2">
      <c r="A121" s="48"/>
      <c r="B121" s="18"/>
      <c r="C121" s="18"/>
      <c r="D121" s="19"/>
      <c r="E121" s="20"/>
      <c r="F121" s="26"/>
    </row>
    <row r="122" spans="1:9" x14ac:dyDescent="0.2">
      <c r="A122" s="48"/>
      <c r="B122" s="18"/>
      <c r="C122" s="18"/>
      <c r="D122" s="19"/>
      <c r="E122" s="20"/>
      <c r="F122" s="26"/>
    </row>
    <row r="123" spans="1:9" x14ac:dyDescent="0.2">
      <c r="A123" s="48"/>
      <c r="B123" s="18"/>
      <c r="C123" s="18"/>
      <c r="D123" s="19"/>
      <c r="E123" s="20"/>
      <c r="F123" s="26"/>
    </row>
    <row r="124" spans="1:9" x14ac:dyDescent="0.2">
      <c r="A124" s="48"/>
      <c r="B124" s="18"/>
      <c r="C124" s="18"/>
      <c r="D124" s="19"/>
      <c r="E124" s="20"/>
      <c r="F124" s="26"/>
    </row>
    <row r="125" spans="1:9" x14ac:dyDescent="0.2">
      <c r="A125" s="48"/>
      <c r="B125" s="18"/>
      <c r="C125" s="18"/>
      <c r="D125" s="19"/>
      <c r="E125" s="20"/>
      <c r="F125" s="26"/>
    </row>
    <row r="126" spans="1:9" x14ac:dyDescent="0.2">
      <c r="A126" s="48"/>
      <c r="B126" s="18"/>
      <c r="C126" s="18"/>
      <c r="D126" s="19"/>
      <c r="E126" s="20"/>
      <c r="F126" s="26"/>
    </row>
    <row r="127" spans="1:9" x14ac:dyDescent="0.2">
      <c r="A127" s="48"/>
      <c r="B127" s="18"/>
      <c r="C127" s="18"/>
      <c r="D127" s="19"/>
      <c r="E127" s="20"/>
      <c r="F127" s="26"/>
    </row>
    <row r="128" spans="1:9" x14ac:dyDescent="0.2">
      <c r="A128" s="48"/>
      <c r="B128" s="18"/>
      <c r="C128" s="18"/>
      <c r="D128" s="19"/>
      <c r="E128" s="20"/>
      <c r="F128" s="26"/>
    </row>
    <row r="129" spans="1:9" x14ac:dyDescent="0.2">
      <c r="A129" s="48"/>
      <c r="B129" s="18"/>
      <c r="C129" s="18"/>
      <c r="D129" s="19"/>
      <c r="E129" s="20"/>
      <c r="F129" s="26"/>
    </row>
    <row r="130" spans="1:9" x14ac:dyDescent="0.2">
      <c r="B130" s="18"/>
      <c r="C130" s="18"/>
      <c r="D130" s="19"/>
      <c r="E130" s="18"/>
      <c r="F130" s="49"/>
    </row>
    <row r="131" spans="1:9" x14ac:dyDescent="0.2">
      <c r="B131" s="18"/>
      <c r="C131" s="18"/>
      <c r="D131" s="19"/>
      <c r="E131" s="20"/>
      <c r="F131" s="26"/>
    </row>
    <row r="132" spans="1:9" x14ac:dyDescent="0.2">
      <c r="A132" s="18"/>
      <c r="B132" s="18"/>
      <c r="C132" s="18"/>
      <c r="D132" s="19"/>
      <c r="E132" s="48"/>
      <c r="F132" s="26"/>
    </row>
    <row r="133" spans="1:9" x14ac:dyDescent="0.2">
      <c r="A133" s="18"/>
      <c r="B133" s="18"/>
      <c r="C133" s="18"/>
      <c r="D133" s="19"/>
      <c r="E133" s="20"/>
      <c r="F133" s="26"/>
    </row>
    <row r="134" spans="1:9" x14ac:dyDescent="0.2">
      <c r="A134" s="18"/>
      <c r="B134" s="18"/>
      <c r="C134" s="18"/>
      <c r="D134" s="19"/>
      <c r="E134" s="18"/>
      <c r="F134" s="49"/>
    </row>
    <row r="135" spans="1:9" ht="15" thickBot="1" x14ac:dyDescent="0.25">
      <c r="A135" s="54"/>
      <c r="B135" s="54"/>
      <c r="C135" s="54"/>
      <c r="D135" s="55"/>
      <c r="E135" s="56"/>
      <c r="F135" s="57"/>
      <c r="G135" s="40"/>
      <c r="H135" s="40"/>
      <c r="I135" s="40"/>
    </row>
    <row r="136" spans="1:9" ht="15.75" x14ac:dyDescent="0.25">
      <c r="A136" s="47" t="s">
        <v>39</v>
      </c>
      <c r="B136" s="18"/>
      <c r="C136" s="18"/>
      <c r="D136" s="19"/>
      <c r="E136" s="48"/>
      <c r="F136" s="26"/>
    </row>
    <row r="137" spans="1:9" ht="15" x14ac:dyDescent="0.2">
      <c r="A137" s="53"/>
      <c r="B137" s="18"/>
      <c r="C137" s="18"/>
      <c r="D137" s="19"/>
      <c r="E137" s="20"/>
      <c r="F137" s="26"/>
    </row>
    <row r="141" spans="1:9" ht="15" x14ac:dyDescent="0.25">
      <c r="A141" s="3"/>
      <c r="B141" s="3"/>
      <c r="C141" s="3"/>
    </row>
  </sheetData>
  <sheetProtection algorithmName="SHA-512" hashValue="qAjdoVZNKeQfauFO+NldYGv13axyc61YDWku5poVI0czSnj6kHmXnteL69cauN1MJu5wxOhI9myu7eMSCpvSmA==" saltValue="OXjcaFfq5bd0DqqIEYTlGw==" spinCount="100000" sheet="1" objects="1" scenarios="1"/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86">
    <mergeCell ref="D48:E48"/>
    <mergeCell ref="A68:F68"/>
    <mergeCell ref="D69:E69"/>
    <mergeCell ref="D70:E70"/>
    <mergeCell ref="A8:D8"/>
    <mergeCell ref="B10:K10"/>
    <mergeCell ref="B11:K11"/>
    <mergeCell ref="B24:F24"/>
    <mergeCell ref="A53:D53"/>
    <mergeCell ref="B25:F25"/>
    <mergeCell ref="A39:A40"/>
    <mergeCell ref="D47:E47"/>
    <mergeCell ref="A111:I111"/>
    <mergeCell ref="A63:F63"/>
    <mergeCell ref="A107:C107"/>
    <mergeCell ref="A106:F106"/>
    <mergeCell ref="D107:E107"/>
    <mergeCell ref="D108:E108"/>
    <mergeCell ref="D109:E109"/>
    <mergeCell ref="D71:E71"/>
    <mergeCell ref="A76:D76"/>
    <mergeCell ref="E76:F76"/>
    <mergeCell ref="A81:F81"/>
    <mergeCell ref="D94:E94"/>
    <mergeCell ref="D88:E88"/>
    <mergeCell ref="D82:E82"/>
    <mergeCell ref="D83:E83"/>
    <mergeCell ref="D84:E84"/>
    <mergeCell ref="A118:D118"/>
    <mergeCell ref="E118:F118"/>
    <mergeCell ref="D19:E19"/>
    <mergeCell ref="D61:E61"/>
    <mergeCell ref="A79:I79"/>
    <mergeCell ref="D59:E59"/>
    <mergeCell ref="A58:F58"/>
    <mergeCell ref="E52:F52"/>
    <mergeCell ref="E53:F53"/>
    <mergeCell ref="E54:F54"/>
    <mergeCell ref="A52:D52"/>
    <mergeCell ref="A54:D54"/>
    <mergeCell ref="D34:E34"/>
    <mergeCell ref="A25:A26"/>
    <mergeCell ref="D33:E33"/>
    <mergeCell ref="D20:E20"/>
    <mergeCell ref="A82:C82"/>
    <mergeCell ref="D64:E64"/>
    <mergeCell ref="A6:D6"/>
    <mergeCell ref="A11:A12"/>
    <mergeCell ref="A117:D117"/>
    <mergeCell ref="E117:F117"/>
    <mergeCell ref="A115:D115"/>
    <mergeCell ref="E115:F115"/>
    <mergeCell ref="A116:D116"/>
    <mergeCell ref="E116:F116"/>
    <mergeCell ref="A114:I114"/>
    <mergeCell ref="D65:E65"/>
    <mergeCell ref="D66:E66"/>
    <mergeCell ref="A74:D74"/>
    <mergeCell ref="E74:F74"/>
    <mergeCell ref="A75:D75"/>
    <mergeCell ref="E75:F75"/>
    <mergeCell ref="B38:H38"/>
    <mergeCell ref="B39:H39"/>
    <mergeCell ref="A96:F96"/>
    <mergeCell ref="A1:K1"/>
    <mergeCell ref="A3:K3"/>
    <mergeCell ref="A4:K4"/>
    <mergeCell ref="D93:E93"/>
    <mergeCell ref="D89:E89"/>
    <mergeCell ref="A91:F91"/>
    <mergeCell ref="A92:C92"/>
    <mergeCell ref="D92:E92"/>
    <mergeCell ref="A56:I56"/>
    <mergeCell ref="D60:E60"/>
    <mergeCell ref="A86:F86"/>
    <mergeCell ref="A87:C87"/>
    <mergeCell ref="D87:E87"/>
    <mergeCell ref="A102:C102"/>
    <mergeCell ref="D102:E102"/>
    <mergeCell ref="D103:E103"/>
    <mergeCell ref="D104:E104"/>
    <mergeCell ref="A97:C97"/>
    <mergeCell ref="D97:E97"/>
    <mergeCell ref="D98:E98"/>
    <mergeCell ref="D99:E99"/>
    <mergeCell ref="A101:F101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4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36" max="10" man="1"/>
    <brk id="76" max="10" man="1"/>
    <brk id="10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2013-12-17T09:22:31Z</cp:lastPrinted>
  <dcterms:created xsi:type="dcterms:W3CDTF">2008-04-24T07:28:28Z</dcterms:created>
  <dcterms:modified xsi:type="dcterms:W3CDTF">2026-03-23T06:48:59Z</dcterms:modified>
</cp:coreProperties>
</file>